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31" i="1"/>
  <c r="D31"/>
  <c r="C31"/>
  <c r="B31"/>
  <c r="E29"/>
  <c r="F29" s="1"/>
  <c r="B30"/>
  <c r="C30"/>
  <c r="D30"/>
  <c r="E30"/>
  <c r="F30" s="1"/>
  <c r="D25" l="1"/>
  <c r="C25"/>
  <c r="B25"/>
  <c r="E24"/>
  <c r="E25" s="1"/>
  <c r="F25" s="1"/>
  <c r="D20"/>
  <c r="C20"/>
  <c r="B20"/>
  <c r="E19"/>
  <c r="E20" s="1"/>
  <c r="F20" s="1"/>
  <c r="D15"/>
  <c r="C15"/>
  <c r="B15"/>
  <c r="E14"/>
  <c r="E15" s="1"/>
  <c r="F15" s="1"/>
  <c r="D10"/>
  <c r="C10"/>
  <c r="B10"/>
  <c r="E9"/>
  <c r="E10" s="1"/>
  <c r="F10" s="1"/>
  <c r="E31" l="1"/>
  <c r="F24"/>
  <c r="F19"/>
  <c r="F14"/>
  <c r="F9"/>
</calcChain>
</file>

<file path=xl/sharedStrings.xml><?xml version="1.0" encoding="utf-8"?>
<sst xmlns="http://schemas.openxmlformats.org/spreadsheetml/2006/main" count="93" uniqueCount="54">
  <si>
    <t xml:space="preserve">Способ размещения заказа </t>
  </si>
  <si>
    <t>Открытый аукцион в электронной форме</t>
  </si>
  <si>
    <t>Категории</t>
  </si>
  <si>
    <t>Цены/поставщики</t>
  </si>
  <si>
    <t>Средняя цена</t>
  </si>
  <si>
    <t>Начальная цена</t>
  </si>
  <si>
    <t>Наименование</t>
  </si>
  <si>
    <t>Х</t>
  </si>
  <si>
    <t>Характеристика</t>
  </si>
  <si>
    <t>Количество, шт</t>
  </si>
  <si>
    <t>Цена за единицу</t>
  </si>
  <si>
    <t>Итого</t>
  </si>
  <si>
    <t>ИТОГО</t>
  </si>
  <si>
    <t>Номер п/п</t>
  </si>
  <si>
    <t>Наименование  источника</t>
  </si>
  <si>
    <t>Дата, номер коммерческого предложения</t>
  </si>
  <si>
    <t>Адрес</t>
  </si>
  <si>
    <t>Телефон</t>
  </si>
  <si>
    <t>8(3513)230-62-74</t>
  </si>
  <si>
    <t>Обоснованием для расчета начальной (максимальной) цены была использована информация коммерческих предложений фирм потенциальных участников размещения заказа. Начальная (максимальная) цена получена путем сложения предложенных цен и нахождения средней цены гражданско-правового договора.</t>
  </si>
  <si>
    <t>Срок действия цен до 31.12.2013 года</t>
  </si>
  <si>
    <t xml:space="preserve"> </t>
  </si>
  <si>
    <t xml:space="preserve"> Главный врач     ________________ В.В.Быков</t>
  </si>
  <si>
    <t>Начальник ОМТС    _________________ Р.Ш.Смаилов</t>
  </si>
  <si>
    <t>Исполнитель: экономист отдела материально-технического снабжения</t>
  </si>
  <si>
    <t>Шакирова Гузель Альфировна</t>
  </si>
  <si>
    <t>тел/факс. 8(34675) 6-79-98</t>
  </si>
  <si>
    <t>e-mail: mtsucgb@mail.ru</t>
  </si>
  <si>
    <t>Часть VI.Обоснование расчета начальной (максимальной) цены гражданско-правового договора на поставку оборудования  из средств приносящей доход деятельности  и Фонда Социального Страхования  на  2013 года для  МБЛПУ «ЦГБ г. Югорска»</t>
  </si>
  <si>
    <t>Аппарат электрохирургический высокочастотный ЭХВЧ-80-«ФОТЕК» по ТУ 9444-012-41747567-2005 в следующем исполнении: ЭХВЧ-80-03-«ФОТЕК». Набор для амбулаторной гинекологии базовый. Россия.</t>
  </si>
  <si>
    <t>Система холтеровского мониторирования ClickHolter Walk400 (Италия)</t>
  </si>
  <si>
    <t>Аппарат рентгеновский цифровой панорамный ORTHOPHOS XG3. "SIRONA Dental Systems" Германия.</t>
  </si>
  <si>
    <t>ООО"Медирон"</t>
  </si>
  <si>
    <t xml:space="preserve">620039   г. Екатеринбург, 
ул. ХХII Партсъезда 15 
</t>
  </si>
  <si>
    <t>8(343)330-77-10</t>
  </si>
  <si>
    <t>ООО"Квазар"</t>
  </si>
  <si>
    <t>8(343) 23-57-999</t>
  </si>
  <si>
    <t xml:space="preserve">620086  г. Екатеринбург,                                     
 ул. Радищева, 60А, офис № 204                             
</t>
  </si>
  <si>
    <t>ООО"Уральская Ватная Компания"</t>
  </si>
  <si>
    <t>624001,Свердловская обл.г.Арамиль,25 км.Челябинского тракта.</t>
  </si>
  <si>
    <t xml:space="preserve">Носимый  рекордер для записи ЭКГ по 12-ти каналам; непрерывная запись 12-канальной ЭКГ в течение 48 часов без компрессии сигнала, геометрическая и морфологическая детекция; распознавание сигнала кардиостимулятора, запись импульсов; ардиостимулятора на специально выделенный высокочастотный канал; Маркировка событий голосовой командой и кнопкой; Цветной дисплей размер  46 х 35мм для воспроизведения 6-ти каналов ЭКГ, контроля качества контакта электродов и просмотра сообщений  размер  46 х 35мм для воспроизведения 6-ти каналов ЭКГ, контроля качества контакта электродов и просмотра сообщений; соединение с ПК через USB интерфейс и Bluetooth; Электропитание  батарея 1.5 В типа АА; 10-жильный кабель пациента ; размеры  96х65х20 мм; вес (с батареями)  105 г с батареей; разрешение сигнал   15 бит, 5 микроВ/бит LSB; твердотельная память, отсутствие съемных и механических элементов; объем памяти   1Гбайт; обработка данных, частота дискретизации  250 – 500 – 1000 Гц; энергонезависимое хранение данных ; подходит для исследования детей весом до 10 кг; возможность программирования режима записи при помощи ПК; Встроенное голосовое записывающее устройство (диктофон); Автоматическое непрерывное определение положения пациента (акселерометрия с просмотром событий в специальном окне); Управление одной многофункциональной клавишей (5-ти позиционный «джойстик»)
</t>
  </si>
  <si>
    <t xml:space="preserve">Функиональное назначение оборудования  Аппарат должен позволять производить:   
  * рассечение без коагуляции, рассечение с тонким и толстым слоем коагуляции, выпаривание (вапоризацию) биологических тканей; 
  * контактную и бесконтактную коагуляцию тканей в монополярном режиме с целью остановки кровотечений из раневых поверхностей, деструкцию нежизнеспособных тканей и патологических образований; 
  * контактную коагуляцию в биполярном режиме с целью остановки кровотечения,  в том числе биполярную коагуляцию с автоматическим выключением подачи высокочастотного  тока на инструмент при завершении коагуляции.
Параметры электропитания:   - Напряжение сети   220 В ± 10%; - Ток, частота переменный, 50Гц ; Номинальная выходная мощность аппарата,   90 Вт; Класс потенциального риска в соответствии с классификацией ГОСТ Р 51609  2б; Вес блока управления,   4,5 кг
</t>
  </si>
  <si>
    <t xml:space="preserve">Номинальное напряжение 200 - 240 VAC; Допустимые колебания ± 10 %; Допустимое падение под нагрузкой  10 %; Номинальный ток:  12A; Номинальная мощность  2 кВ при 90 кВ / 12 мА при любом времени излучения; Номинальная частота Д50/60 Гц; Номинальное внутреннее сопротивление макс.   0,8 Ом; Предохранитель домовой проводки  25 A, инерционный, (16 A, при единичном подключении); Потребляемая мощность   2 кВА
Выходная мощность излучателя  90 кВ/12 мА = 1080 Вт при любом времени излучения
Напряжение на трубке:  60 - 90 кВ (при 90 кВ макс. 12 мА); Ток на трубке:  3 – 16 мA (при 16 мА макс. 66 кВ). Максимальный диапазон регулировки:  60 кВ / 3 мA до 90 кВ / 12 мA. Форма кривой высокого напряжения Высокая частота, многоимпульсное . Остаточная пульсация ≤ 4 кВ;  Масштаб создания изображений: При P1, средней дуге нижней челюсти (центр слоя) прибл. 1:1,19, т. е. изображение увеличено по сравнению с действительными размерами в среднем  на  19 %. Общая фильтрация в рентгеновском излучателе &gt; 2,5 Al/90 IEC 522 197. Размер фокального пятна согласно IEC 336, измеренный в центральном луче  0.5мм. Длительность блокировки съемки (фазы охлаждения) зависит от установленной ступени кВ/мА и действительной длительности излучения. В зависимости от нагрузки на трубку, автоматически устанавливается время паузы :  от 8 сек до 300 сек. Компенсация тени позвоночника при съемке фронтальных зубов путем повышения кВ на рентгеновской трубке: Да. Электронная фиксация головы пациента при помощи лобной и височной опор и накусочной пластины :Да. Позиционирование пациента с помощью лазерных световых пучков: Да. Наличие сетевого адаптера в самом аппарате:Да. Аппарат класса защиты I. Степень защиты от поражения электрическим током :Тип аппарата B. Степень защиты от попадания воды: Обычный аппарат (без защиты от попадания воды). Режим работы: Длительный режим. Длительная мощность :100Вт. Параметры рентгенографии для определения паразитного излучения 1,1мA / 90кВ. Материал анода Вольфрам. Температура транспортировки и хранении -10°C - +70°C (14°F - 158°F). Влажность воздуха  10 % - 95 %. Допустимая рабочая температура: Согласно IEC 601-1 +10 °C - +40 °C (50 °F – 104 °F)
</t>
  </si>
  <si>
    <t>Аппарат медицинский универсальный для быстрого размораживания, подогрева и хранения в теплом виде плазмы, крови и инфузионных растворов серии Barkey модель Warming Center, производитель Barkey GmbH &amp; Co. KG, Германия</t>
  </si>
  <si>
    <t xml:space="preserve">Обеспечение подогрева и хранения в теплом виде растворов для инфузионной терапии, инструментов, хирургического и детского белья
 - «Сухой» нагрев посредством циркуляции воздуха через нагретый воздуховод при помощи вентилятора из верхней части терморегулируемой зоны аппарата в нижнюю
- Равномерный нагрев содержимого в терморегулируемой зоне за счет проникновения нагретого воздуха через отверстия в днище аппарата;   Тип работы -Непрерывный;Управление аппаратом: Электронное; 
Индикаторы работы аппарата - Рабочее состояние; - Температура ; - Нагрев аппарата;- Неисправность; Шкала индикации текущей температуры;Яркая, светящаяся, хорошо читаемая;Установка температуры нагрева,   По умолчанию 39° С ±0.2° С;
Сигналы тревоги по способу подачи - Визуальные; - Звуковые;Сигналы тревоги по рабочим параметрам;-Электронная защита по перегреву +45° С;Механическая защита по перегреву
+50° С;Выдвинут один ящик в течение 2 минут; Материал изготовления: многослойные панели с покрытием ламинированным пластиком;Конструкция :ящик металлический с перфорированным дном и автоматической защелкой-2;- 4 колеса, 2 – с тормозными колодками;Специальная ручка для транспортировки;Габаритные размеры аппарата, мм,
350х702х789;Габаритные размеры ящика, мм,  230х415х285; Загрузка 1  ящика, кг -25; 
Вес аппарата, кг- 45; Напряжение и частота питания - 230 В 50 Гц; Потребляемая мощность, макс. - 400 Ватт; Тип защиты от поражения электрическим током -I;Степень защиты от поражения электрическим током -B.
</t>
  </si>
  <si>
    <t>Горячевоздушный стерилизатор STERICELL</t>
  </si>
  <si>
    <t xml:space="preserve">Микропроцессорное управление; Размер камеры (ВхГхШ): 350х390x400 мм; Габариты (ВхГхШ): 680х640x620 мм; Объём камеры: 55 литров; Материал камеры: нержавеющая сталь AISI 304; Вес: 55 кг; Диапазон температур: от 100С выше температуры окружающей среды до 2500С; Макс. отклонения температуры согласно DIN 12880;  в пространстве - 6 оС во времени - 4 оС; Максимальное отклонение действительной температуры от заданной до 180 оС  - -1/+5 оС; Время разогрева до температуры 250 оС при закрытом клапане и напряжении 230В - 49 минут; Тепло, излучаемое в окружающую среду при 250 оС - 590 Вт
Кратность воздухообмена при 150 оС - 45 в час; Макс. потр. мощность : 1,3 кВт
Питающее напряжение: 230 В, 50 Гц, ток 5,6 А; Принудительная циркуляция воздуха в камере; Три предварительно установленные программы стерилизации (возможность пользовательской модификации полномочным лицом); Блокирование установленных программ; Функция включения программы с задержкой; Время подогрева - регулируемое время выравнивания температуры партии загрузки; Звуковая и визуальная сигнализация
Цифровой защитный термостат; Ручное управление впускной и выпускной заслонками
Интерфейс RS 232 для присоединения принтера или персонального компьютера
Стандартная комплектация: 2 сетчатые полки (максимум 4)
</t>
  </si>
  <si>
    <t>В цену договора включены все расходы, необходимые для осуществления всех обязательств по исполнению договора в полном объеме и надлежащего качества, в том числе  уплату налогов, сборов и других обязательных платежей включая НДС,  доставку, монтаж, пуско-наладку, обучение персонала на месте. В случае поставки товара зарубежного производства, товар должен быть растаможеным.</t>
  </si>
  <si>
    <t>Начальная (максимальная) цена: 2 600 000 ( Два миллиона шестьсот тысяч ) 00 коп.</t>
  </si>
  <si>
    <t>Из средств ПДД -  2 121 667,00 коп.; из средств ФСС - 478 333,00 коп.</t>
  </si>
  <si>
    <t>Дата составления сводной таблицы 19 февраля 2013 года.</t>
  </si>
  <si>
    <t>Вх.№789 от 18.02.2013г.</t>
  </si>
  <si>
    <t>Вх.№790 от 18.02.2013г.</t>
  </si>
  <si>
    <t>Вх.№791 от 19.02.2013г..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</si>
</sst>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Border="1"/>
    <xf numFmtId="0" fontId="2" fillId="0" borderId="0" xfId="0" applyFont="1" applyAlignment="1">
      <alignment vertical="top"/>
    </xf>
    <xf numFmtId="4" fontId="0" fillId="0" borderId="0" xfId="0" applyNumberFormat="1"/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2" fontId="6" fillId="0" borderId="0" xfId="0" applyNumberFormat="1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44" fontId="2" fillId="0" borderId="20" xfId="1" applyFont="1" applyBorder="1" applyAlignment="1">
      <alignment horizontal="center" wrapText="1"/>
    </xf>
    <xf numFmtId="44" fontId="2" fillId="0" borderId="20" xfId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8"/>
  <sheetViews>
    <sheetView tabSelected="1" topLeftCell="A35" workbookViewId="0">
      <selection activeCell="F52" sqref="F52"/>
    </sheetView>
  </sheetViews>
  <sheetFormatPr defaultRowHeight="15"/>
  <cols>
    <col min="1" max="1" width="17.28515625" customWidth="1"/>
    <col min="2" max="2" width="27" customWidth="1"/>
    <col min="3" max="4" width="28.140625" customWidth="1"/>
    <col min="5" max="5" width="13.85546875" customWidth="1"/>
    <col min="6" max="6" width="14.42578125" customWidth="1"/>
    <col min="8" max="8" width="11.42578125" bestFit="1" customWidth="1"/>
  </cols>
  <sheetData>
    <row r="1" spans="1:6" ht="50.25" customHeight="1">
      <c r="A1" s="33" t="s">
        <v>28</v>
      </c>
      <c r="B1" s="33"/>
      <c r="C1" s="33"/>
      <c r="D1" s="33"/>
      <c r="E1" s="33"/>
      <c r="F1" s="33"/>
    </row>
    <row r="2" spans="1:6">
      <c r="A2" s="34"/>
      <c r="B2" s="34"/>
      <c r="C2" s="34"/>
      <c r="D2" s="34"/>
      <c r="E2" s="34"/>
      <c r="F2" s="34"/>
    </row>
    <row r="3" spans="1:6" ht="15.75" thickBot="1">
      <c r="A3" s="1"/>
      <c r="B3" s="1"/>
      <c r="C3" s="1" t="s">
        <v>0</v>
      </c>
      <c r="D3" s="35" t="s">
        <v>1</v>
      </c>
      <c r="E3" s="35"/>
      <c r="F3" s="35"/>
    </row>
    <row r="4" spans="1:6" ht="15.75" thickBot="1">
      <c r="A4" s="36" t="s">
        <v>2</v>
      </c>
      <c r="B4" s="38" t="s">
        <v>3</v>
      </c>
      <c r="C4" s="39"/>
      <c r="D4" s="39"/>
      <c r="E4" s="36" t="s">
        <v>4</v>
      </c>
      <c r="F4" s="36" t="s">
        <v>5</v>
      </c>
    </row>
    <row r="5" spans="1:6" ht="15.75" thickBot="1">
      <c r="A5" s="37"/>
      <c r="B5" s="2">
        <v>1</v>
      </c>
      <c r="C5" s="3">
        <v>2</v>
      </c>
      <c r="D5" s="4">
        <v>3</v>
      </c>
      <c r="E5" s="37"/>
      <c r="F5" s="37"/>
    </row>
    <row r="6" spans="1:6" ht="48.75" customHeight="1">
      <c r="A6" s="5" t="s">
        <v>6</v>
      </c>
      <c r="B6" s="27" t="s">
        <v>29</v>
      </c>
      <c r="C6" s="28"/>
      <c r="D6" s="29"/>
      <c r="E6" s="6" t="s">
        <v>7</v>
      </c>
      <c r="F6" s="7" t="s">
        <v>7</v>
      </c>
    </row>
    <row r="7" spans="1:6" ht="185.25" customHeight="1">
      <c r="A7" s="8" t="s">
        <v>8</v>
      </c>
      <c r="B7" s="24" t="s">
        <v>41</v>
      </c>
      <c r="C7" s="25"/>
      <c r="D7" s="26"/>
      <c r="E7" s="9"/>
      <c r="F7" s="10"/>
    </row>
    <row r="8" spans="1:6" ht="13.5" customHeight="1">
      <c r="A8" s="11" t="s">
        <v>9</v>
      </c>
      <c r="B8" s="30">
        <v>1</v>
      </c>
      <c r="C8" s="31"/>
      <c r="D8" s="32"/>
      <c r="E8" s="12" t="s">
        <v>7</v>
      </c>
      <c r="F8" s="13" t="s">
        <v>7</v>
      </c>
    </row>
    <row r="9" spans="1:6">
      <c r="A9" s="14" t="s">
        <v>10</v>
      </c>
      <c r="B9" s="45">
        <v>230000</v>
      </c>
      <c r="C9" s="15">
        <v>220000</v>
      </c>
      <c r="D9" s="15">
        <v>240000</v>
      </c>
      <c r="E9" s="16">
        <f>(B9+C9+D9)/3</f>
        <v>230000</v>
      </c>
      <c r="F9" s="17">
        <f>E9</f>
        <v>230000</v>
      </c>
    </row>
    <row r="10" spans="1:6" ht="15.75" thickBot="1">
      <c r="A10" s="14" t="s">
        <v>11</v>
      </c>
      <c r="B10" s="16">
        <f>B8*B9</f>
        <v>230000</v>
      </c>
      <c r="C10" s="16">
        <f>B8*C9</f>
        <v>220000</v>
      </c>
      <c r="D10" s="16">
        <f>D9*B8</f>
        <v>240000</v>
      </c>
      <c r="E10" s="16">
        <f>E9*B8</f>
        <v>230000</v>
      </c>
      <c r="F10" s="17">
        <f>E10</f>
        <v>230000</v>
      </c>
    </row>
    <row r="11" spans="1:6" ht="51.75" customHeight="1">
      <c r="A11" s="5" t="s">
        <v>6</v>
      </c>
      <c r="B11" s="27" t="s">
        <v>43</v>
      </c>
      <c r="C11" s="28"/>
      <c r="D11" s="29"/>
      <c r="E11" s="6" t="s">
        <v>7</v>
      </c>
      <c r="F11" s="7" t="s">
        <v>7</v>
      </c>
    </row>
    <row r="12" spans="1:6" ht="300" customHeight="1">
      <c r="A12" s="8" t="s">
        <v>8</v>
      </c>
      <c r="B12" s="24" t="s">
        <v>44</v>
      </c>
      <c r="C12" s="25"/>
      <c r="D12" s="26"/>
      <c r="E12" s="9"/>
      <c r="F12" s="10"/>
    </row>
    <row r="13" spans="1:6">
      <c r="A13" s="11" t="s">
        <v>9</v>
      </c>
      <c r="B13" s="30">
        <v>1</v>
      </c>
      <c r="C13" s="31"/>
      <c r="D13" s="32"/>
      <c r="E13" s="12" t="s">
        <v>7</v>
      </c>
      <c r="F13" s="13" t="s">
        <v>7</v>
      </c>
    </row>
    <row r="14" spans="1:6">
      <c r="A14" s="14" t="s">
        <v>10</v>
      </c>
      <c r="B14" s="15">
        <v>390000</v>
      </c>
      <c r="C14" s="15">
        <v>400000</v>
      </c>
      <c r="D14" s="15">
        <v>380000</v>
      </c>
      <c r="E14" s="16">
        <f>(B14+C14+D14)/3</f>
        <v>390000</v>
      </c>
      <c r="F14" s="17">
        <f>E14</f>
        <v>390000</v>
      </c>
    </row>
    <row r="15" spans="1:6" ht="15.75" thickBot="1">
      <c r="A15" s="14" t="s">
        <v>11</v>
      </c>
      <c r="B15" s="16">
        <f>B13*B14</f>
        <v>390000</v>
      </c>
      <c r="C15" s="16">
        <f>B13*C14</f>
        <v>400000</v>
      </c>
      <c r="D15" s="16">
        <f>D14*B13</f>
        <v>380000</v>
      </c>
      <c r="E15" s="16">
        <f>E14*B13</f>
        <v>390000</v>
      </c>
      <c r="F15" s="17">
        <f>E15</f>
        <v>390000</v>
      </c>
    </row>
    <row r="16" spans="1:6" ht="30.75" customHeight="1">
      <c r="A16" s="5" t="s">
        <v>6</v>
      </c>
      <c r="B16" s="27" t="s">
        <v>30</v>
      </c>
      <c r="C16" s="28"/>
      <c r="D16" s="29"/>
      <c r="E16" s="6" t="s">
        <v>7</v>
      </c>
      <c r="F16" s="7" t="s">
        <v>7</v>
      </c>
    </row>
    <row r="17" spans="1:8" ht="254.25" customHeight="1">
      <c r="A17" s="8" t="s">
        <v>8</v>
      </c>
      <c r="B17" s="24" t="s">
        <v>40</v>
      </c>
      <c r="C17" s="25"/>
      <c r="D17" s="26"/>
      <c r="E17" s="9"/>
      <c r="F17" s="10"/>
    </row>
    <row r="18" spans="1:8">
      <c r="A18" s="11" t="s">
        <v>9</v>
      </c>
      <c r="B18" s="30">
        <v>1</v>
      </c>
      <c r="C18" s="31"/>
      <c r="D18" s="32"/>
      <c r="E18" s="12" t="s">
        <v>7</v>
      </c>
      <c r="F18" s="13" t="s">
        <v>7</v>
      </c>
    </row>
    <row r="19" spans="1:8">
      <c r="A19" s="14" t="s">
        <v>10</v>
      </c>
      <c r="B19" s="15">
        <v>490000</v>
      </c>
      <c r="C19" s="15">
        <v>500000</v>
      </c>
      <c r="D19" s="15">
        <v>480000</v>
      </c>
      <c r="E19" s="16">
        <f>(B19+C19+D19)/3</f>
        <v>490000</v>
      </c>
      <c r="F19" s="17">
        <f>E19</f>
        <v>490000</v>
      </c>
    </row>
    <row r="20" spans="1:8" ht="15.75" thickBot="1">
      <c r="A20" s="14" t="s">
        <v>11</v>
      </c>
      <c r="B20" s="16">
        <f>B18*B19</f>
        <v>490000</v>
      </c>
      <c r="C20" s="16">
        <f>B18*C19</f>
        <v>500000</v>
      </c>
      <c r="D20" s="16">
        <f>D19*B18</f>
        <v>480000</v>
      </c>
      <c r="E20" s="16">
        <f>E19*B18</f>
        <v>490000</v>
      </c>
      <c r="F20" s="17">
        <f>E20</f>
        <v>490000</v>
      </c>
    </row>
    <row r="21" spans="1:8" ht="38.25" customHeight="1">
      <c r="A21" s="5" t="s">
        <v>6</v>
      </c>
      <c r="B21" s="27" t="s">
        <v>31</v>
      </c>
      <c r="C21" s="28"/>
      <c r="D21" s="29"/>
      <c r="E21" s="6" t="s">
        <v>7</v>
      </c>
      <c r="F21" s="7" t="s">
        <v>7</v>
      </c>
      <c r="H21" s="22"/>
    </row>
    <row r="22" spans="1:8" ht="390" customHeight="1">
      <c r="A22" s="8" t="s">
        <v>8</v>
      </c>
      <c r="B22" s="24" t="s">
        <v>42</v>
      </c>
      <c r="C22" s="25"/>
      <c r="D22" s="26"/>
      <c r="E22" s="9"/>
      <c r="F22" s="10"/>
    </row>
    <row r="23" spans="1:8">
      <c r="A23" s="11" t="s">
        <v>9</v>
      </c>
      <c r="B23" s="30">
        <v>1</v>
      </c>
      <c r="C23" s="31"/>
      <c r="D23" s="32"/>
      <c r="E23" s="12" t="s">
        <v>7</v>
      </c>
      <c r="F23" s="13" t="s">
        <v>7</v>
      </c>
    </row>
    <row r="24" spans="1:8">
      <c r="A24" s="14" t="s">
        <v>10</v>
      </c>
      <c r="B24" s="15">
        <v>1400000</v>
      </c>
      <c r="C24" s="15">
        <v>1400000</v>
      </c>
      <c r="D24" s="15">
        <v>1405000</v>
      </c>
      <c r="E24" s="16">
        <f>(B24+C24+D24)/3</f>
        <v>1401666.6666666667</v>
      </c>
      <c r="F24" s="17">
        <f>E24</f>
        <v>1401666.6666666667</v>
      </c>
    </row>
    <row r="25" spans="1:8" ht="15.75" thickBot="1">
      <c r="A25" s="14" t="s">
        <v>11</v>
      </c>
      <c r="B25" s="16">
        <f>B23*B24</f>
        <v>1400000</v>
      </c>
      <c r="C25" s="16">
        <f>B23*C24</f>
        <v>1400000</v>
      </c>
      <c r="D25" s="16">
        <f>D24*B23</f>
        <v>1405000</v>
      </c>
      <c r="E25" s="16">
        <f>E24*B23</f>
        <v>1401666.6666666667</v>
      </c>
      <c r="F25" s="17">
        <f>E25</f>
        <v>1401666.6666666667</v>
      </c>
    </row>
    <row r="26" spans="1:8" ht="25.5" customHeight="1">
      <c r="A26" s="5" t="s">
        <v>6</v>
      </c>
      <c r="B26" s="27" t="s">
        <v>45</v>
      </c>
      <c r="C26" s="28"/>
      <c r="D26" s="29"/>
      <c r="E26" s="6" t="s">
        <v>7</v>
      </c>
      <c r="F26" s="7" t="s">
        <v>7</v>
      </c>
    </row>
    <row r="27" spans="1:8" ht="243.75" customHeight="1">
      <c r="A27" s="8" t="s">
        <v>8</v>
      </c>
      <c r="B27" s="24" t="s">
        <v>46</v>
      </c>
      <c r="C27" s="25"/>
      <c r="D27" s="26"/>
      <c r="E27" s="9"/>
      <c r="F27" s="10"/>
    </row>
    <row r="28" spans="1:8">
      <c r="A28" s="23" t="s">
        <v>9</v>
      </c>
      <c r="B28" s="30">
        <v>1</v>
      </c>
      <c r="C28" s="31"/>
      <c r="D28" s="32"/>
      <c r="E28" s="12" t="s">
        <v>7</v>
      </c>
      <c r="F28" s="13" t="s">
        <v>7</v>
      </c>
    </row>
    <row r="29" spans="1:8" ht="19.5" customHeight="1">
      <c r="A29" s="14" t="s">
        <v>10</v>
      </c>
      <c r="B29" s="15">
        <v>90000</v>
      </c>
      <c r="C29" s="15">
        <v>80000</v>
      </c>
      <c r="D29" s="15">
        <v>95000</v>
      </c>
      <c r="E29" s="16">
        <f>(B29+C29+D29)/3</f>
        <v>88333.333333333328</v>
      </c>
      <c r="F29" s="17">
        <f>E29</f>
        <v>88333.333333333328</v>
      </c>
    </row>
    <row r="30" spans="1:8">
      <c r="A30" s="14" t="s">
        <v>11</v>
      </c>
      <c r="B30" s="16">
        <f>B28*B29</f>
        <v>90000</v>
      </c>
      <c r="C30" s="16">
        <f>B28*C29</f>
        <v>80000</v>
      </c>
      <c r="D30" s="16">
        <f>D29*B28</f>
        <v>95000</v>
      </c>
      <c r="E30" s="16">
        <f>E29*B28</f>
        <v>88333.333333333328</v>
      </c>
      <c r="F30" s="17">
        <f>E30</f>
        <v>88333.333333333328</v>
      </c>
    </row>
    <row r="31" spans="1:8" ht="15.75" customHeight="1">
      <c r="A31" s="18" t="s">
        <v>12</v>
      </c>
      <c r="B31" s="16">
        <f>B10+B15+B20+B25+B30</f>
        <v>2600000</v>
      </c>
      <c r="C31" s="16">
        <f>C10+C15+C20+C25+C30</f>
        <v>2600000</v>
      </c>
      <c r="D31" s="16">
        <f>D10+D15+D20+D25+D30</f>
        <v>2600000</v>
      </c>
      <c r="E31" s="16">
        <f>(B31+C31+D31)/3</f>
        <v>2600000</v>
      </c>
      <c r="F31" s="16">
        <f>F10+F15+F20+F25+F30</f>
        <v>2600000.0000000005</v>
      </c>
    </row>
    <row r="33" spans="1:6" ht="21" customHeight="1">
      <c r="A33" s="42" t="s">
        <v>48</v>
      </c>
      <c r="B33" s="42"/>
      <c r="C33" s="42"/>
      <c r="D33" s="42"/>
      <c r="E33" s="42"/>
      <c r="F33" s="1"/>
    </row>
    <row r="34" spans="1:6" ht="26.25" customHeight="1">
      <c r="A34" s="40" t="s">
        <v>49</v>
      </c>
      <c r="B34" s="40"/>
      <c r="C34" s="40"/>
      <c r="D34" s="1"/>
      <c r="E34" s="1"/>
      <c r="F34" s="1"/>
    </row>
    <row r="35" spans="1:6" ht="24.75" customHeight="1">
      <c r="A35" s="43" t="s">
        <v>47</v>
      </c>
      <c r="B35" s="43"/>
      <c r="C35" s="43"/>
      <c r="D35" s="43"/>
      <c r="E35" s="43"/>
      <c r="F35" s="43"/>
    </row>
    <row r="36" spans="1:6" ht="27.75" customHeight="1">
      <c r="A36" s="43"/>
      <c r="B36" s="43"/>
      <c r="C36" s="43"/>
      <c r="D36" s="43"/>
      <c r="E36" s="43"/>
      <c r="F36" s="43"/>
    </row>
    <row r="37" spans="1:6" ht="12" customHeight="1">
      <c r="A37" s="19"/>
      <c r="B37" s="19"/>
      <c r="C37" s="19"/>
      <c r="D37" s="19"/>
      <c r="E37" s="19"/>
      <c r="F37" s="19"/>
    </row>
    <row r="38" spans="1:6" ht="35.25" customHeight="1">
      <c r="A38" s="46" t="s">
        <v>13</v>
      </c>
      <c r="B38" s="14" t="s">
        <v>14</v>
      </c>
      <c r="C38" s="14" t="s">
        <v>15</v>
      </c>
      <c r="D38" s="47" t="s">
        <v>16</v>
      </c>
      <c r="E38" s="47"/>
      <c r="F38" s="46" t="s">
        <v>17</v>
      </c>
    </row>
    <row r="39" spans="1:6" ht="30">
      <c r="A39" s="46">
        <v>1</v>
      </c>
      <c r="B39" s="14" t="s">
        <v>32</v>
      </c>
      <c r="C39" s="14" t="s">
        <v>51</v>
      </c>
      <c r="D39" s="47" t="s">
        <v>33</v>
      </c>
      <c r="E39" s="47"/>
      <c r="F39" s="14" t="s">
        <v>34</v>
      </c>
    </row>
    <row r="40" spans="1:6" ht="30.75" customHeight="1">
      <c r="A40" s="46">
        <v>2</v>
      </c>
      <c r="B40" s="14" t="s">
        <v>35</v>
      </c>
      <c r="C40" s="14" t="s">
        <v>52</v>
      </c>
      <c r="D40" s="47" t="s">
        <v>37</v>
      </c>
      <c r="E40" s="47"/>
      <c r="F40" s="14" t="s">
        <v>36</v>
      </c>
    </row>
    <row r="41" spans="1:6" ht="9.75" customHeight="1">
      <c r="A41" s="47">
        <v>3</v>
      </c>
      <c r="B41" s="48" t="s">
        <v>38</v>
      </c>
      <c r="C41" s="49" t="s">
        <v>53</v>
      </c>
      <c r="D41" s="49" t="s">
        <v>39</v>
      </c>
      <c r="E41" s="50"/>
      <c r="F41" s="47" t="s">
        <v>18</v>
      </c>
    </row>
    <row r="42" spans="1:6" ht="21.75" customHeight="1">
      <c r="A42" s="47"/>
      <c r="B42" s="48"/>
      <c r="C42" s="49"/>
      <c r="D42" s="50"/>
      <c r="E42" s="50"/>
      <c r="F42" s="47"/>
    </row>
    <row r="43" spans="1:6">
      <c r="A43" s="1"/>
      <c r="B43" s="1"/>
      <c r="C43" s="1"/>
      <c r="D43" s="1"/>
      <c r="E43" s="1"/>
      <c r="F43" s="1"/>
    </row>
    <row r="44" spans="1:6" ht="24.75" customHeight="1">
      <c r="A44" s="44" t="s">
        <v>19</v>
      </c>
      <c r="B44" s="44"/>
      <c r="C44" s="44"/>
      <c r="D44" s="44"/>
      <c r="E44" s="44"/>
      <c r="F44" s="44"/>
    </row>
    <row r="45" spans="1:6" ht="24" customHeight="1">
      <c r="A45" s="44"/>
      <c r="B45" s="44"/>
      <c r="C45" s="44"/>
      <c r="D45" s="44"/>
      <c r="E45" s="44"/>
      <c r="F45" s="44"/>
    </row>
    <row r="46" spans="1:6" ht="9.75" customHeight="1">
      <c r="A46" s="20"/>
      <c r="B46" s="20"/>
      <c r="C46" s="20"/>
      <c r="D46" s="20"/>
      <c r="E46" s="1"/>
      <c r="F46" s="1"/>
    </row>
    <row r="47" spans="1:6" ht="15.75" customHeight="1">
      <c r="A47" s="21" t="s">
        <v>20</v>
      </c>
      <c r="B47" s="1"/>
      <c r="C47" s="1"/>
      <c r="D47" s="1"/>
      <c r="E47" s="1"/>
      <c r="F47" s="1"/>
    </row>
    <row r="48" spans="1:6">
      <c r="A48" s="20" t="s">
        <v>21</v>
      </c>
      <c r="B48" s="20"/>
      <c r="C48" s="20"/>
      <c r="D48" s="20"/>
      <c r="E48" s="1"/>
      <c r="F48" s="1"/>
    </row>
    <row r="49" spans="1:6" ht="19.5" customHeight="1">
      <c r="A49" s="1" t="s">
        <v>22</v>
      </c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 t="s">
        <v>23</v>
      </c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  <row r="53" spans="1:6">
      <c r="A53" s="1" t="s">
        <v>50</v>
      </c>
      <c r="B53" s="1"/>
      <c r="C53" s="1"/>
      <c r="D53" s="1"/>
      <c r="E53" s="1"/>
      <c r="F53" s="1"/>
    </row>
    <row r="54" spans="1:6" ht="8.25" customHeight="1">
      <c r="A54" s="1"/>
      <c r="B54" s="1"/>
      <c r="C54" s="1"/>
      <c r="D54" s="1"/>
      <c r="E54" s="1"/>
      <c r="F54" s="1"/>
    </row>
    <row r="55" spans="1:6">
      <c r="A55" s="1" t="s">
        <v>24</v>
      </c>
      <c r="B55" s="1"/>
      <c r="C55" s="1"/>
      <c r="D55" s="1"/>
      <c r="E55" s="1"/>
      <c r="F55" s="1"/>
    </row>
    <row r="56" spans="1:6" ht="15.75" customHeight="1">
      <c r="A56" s="41" t="s">
        <v>25</v>
      </c>
      <c r="B56" s="41"/>
      <c r="C56" s="41"/>
      <c r="D56" s="41"/>
      <c r="E56" s="1"/>
      <c r="F56" s="1"/>
    </row>
    <row r="57" spans="1:6">
      <c r="A57" s="1" t="s">
        <v>26</v>
      </c>
      <c r="B57" s="1"/>
      <c r="C57" s="1"/>
      <c r="D57" s="1"/>
      <c r="E57" s="1"/>
      <c r="F57" s="1"/>
    </row>
    <row r="58" spans="1:6">
      <c r="A58" s="1" t="s">
        <v>27</v>
      </c>
      <c r="B58" s="1"/>
      <c r="C58" s="1"/>
      <c r="D58" s="1"/>
      <c r="E58" s="1"/>
      <c r="F58" s="1"/>
    </row>
  </sheetData>
  <mergeCells count="35">
    <mergeCell ref="D38:E38"/>
    <mergeCell ref="F41:F42"/>
    <mergeCell ref="A44:F45"/>
    <mergeCell ref="A34:C34"/>
    <mergeCell ref="A56:D56"/>
    <mergeCell ref="D39:E39"/>
    <mergeCell ref="D40:E40"/>
    <mergeCell ref="A41:A42"/>
    <mergeCell ref="B41:B42"/>
    <mergeCell ref="C41:C42"/>
    <mergeCell ref="D41:E42"/>
    <mergeCell ref="B28:D28"/>
    <mergeCell ref="B27:D27"/>
    <mergeCell ref="B26:D26"/>
    <mergeCell ref="A33:E33"/>
    <mergeCell ref="A35:F36"/>
    <mergeCell ref="B12:D12"/>
    <mergeCell ref="B23:D23"/>
    <mergeCell ref="B21:D21"/>
    <mergeCell ref="B22:D22"/>
    <mergeCell ref="B6:D6"/>
    <mergeCell ref="B7:D7"/>
    <mergeCell ref="B8:D8"/>
    <mergeCell ref="A1:F1"/>
    <mergeCell ref="A2:F2"/>
    <mergeCell ref="D3:F3"/>
    <mergeCell ref="A4:A5"/>
    <mergeCell ref="B4:D4"/>
    <mergeCell ref="E4:E5"/>
    <mergeCell ref="F4:F5"/>
    <mergeCell ref="B11:D11"/>
    <mergeCell ref="B13:D13"/>
    <mergeCell ref="B16:D16"/>
    <mergeCell ref="B17:D17"/>
    <mergeCell ref="B18:D1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G26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2013-02-19T08:18:47Z</dcterms:modified>
</cp:coreProperties>
</file>